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\Desktop\"/>
    </mc:Choice>
  </mc:AlternateContent>
  <bookViews>
    <workbookView xWindow="0" yWindow="0" windowWidth="28770" windowHeight="12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86" i="1" l="1"/>
  <c r="A186" i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H195" i="1"/>
  <c r="H206" i="1" s="1"/>
  <c r="G195" i="1"/>
  <c r="F195" i="1"/>
  <c r="L185" i="1"/>
  <c r="J185" i="1"/>
  <c r="I185" i="1"/>
  <c r="H185" i="1"/>
  <c r="G185" i="1"/>
  <c r="F185" i="1"/>
  <c r="B176" i="1"/>
  <c r="A176" i="1"/>
  <c r="L175" i="1"/>
  <c r="J175" i="1"/>
  <c r="J186" i="1" s="1"/>
  <c r="I175" i="1"/>
  <c r="H175" i="1"/>
  <c r="G175" i="1"/>
  <c r="G186" i="1" s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H155" i="1"/>
  <c r="H166" i="1" s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I146" i="1" s="1"/>
  <c r="H135" i="1"/>
  <c r="G135" i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J115" i="1"/>
  <c r="J126" i="1" s="1"/>
  <c r="I115" i="1"/>
  <c r="H115" i="1"/>
  <c r="G115" i="1"/>
  <c r="G126" i="1" s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H95" i="1"/>
  <c r="H106" i="1" s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I86" i="1" s="1"/>
  <c r="H75" i="1"/>
  <c r="G75" i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J55" i="1"/>
  <c r="J66" i="1" s="1"/>
  <c r="I55" i="1"/>
  <c r="H55" i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H46" i="1" s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I26" i="1" s="1"/>
  <c r="H15" i="1"/>
  <c r="G15" i="1"/>
  <c r="F15" i="1"/>
  <c r="F26" i="1" s="1"/>
  <c r="G26" i="1" l="1"/>
  <c r="J26" i="1"/>
  <c r="J207" i="1" s="1"/>
  <c r="F46" i="1"/>
  <c r="I46" i="1"/>
  <c r="H66" i="1"/>
  <c r="L66" i="1"/>
  <c r="G86" i="1"/>
  <c r="J86" i="1"/>
  <c r="F106" i="1"/>
  <c r="I106" i="1"/>
  <c r="H126" i="1"/>
  <c r="L126" i="1"/>
  <c r="G146" i="1"/>
  <c r="J146" i="1"/>
  <c r="F166" i="1"/>
  <c r="I166" i="1"/>
  <c r="H186" i="1"/>
  <c r="L186" i="1"/>
  <c r="F206" i="1"/>
  <c r="I206" i="1"/>
  <c r="H26" i="1"/>
  <c r="H207" i="1" s="1"/>
  <c r="L26" i="1"/>
  <c r="L207" i="1" s="1"/>
  <c r="G46" i="1"/>
  <c r="J46" i="1"/>
  <c r="F66" i="1"/>
  <c r="I66" i="1"/>
  <c r="I207" i="1" s="1"/>
  <c r="H86" i="1"/>
  <c r="L86" i="1"/>
  <c r="G106" i="1"/>
  <c r="J106" i="1"/>
  <c r="F126" i="1"/>
  <c r="I126" i="1"/>
  <c r="H146" i="1"/>
  <c r="L146" i="1"/>
  <c r="G166" i="1"/>
  <c r="J166" i="1"/>
  <c r="F186" i="1"/>
  <c r="I186" i="1"/>
  <c r="G206" i="1"/>
  <c r="J206" i="1"/>
  <c r="F207" i="1"/>
  <c r="G207" i="1" l="1"/>
</calcChain>
</file>

<file path=xl/sharedStrings.xml><?xml version="1.0" encoding="utf-8"?>
<sst xmlns="http://schemas.openxmlformats.org/spreadsheetml/2006/main" count="271" uniqueCount="70">
  <si>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</si>
  <si>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</si>
  <si>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</si>
  <si>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</si>
  <si>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</si>
  <si>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</si>
  <si>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</si>
  <si>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</si>
  <si>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</si>
  <si>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</si>
  <si>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</si>
  <si>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</si>
  <si>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</si>
  <si>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</si>
  <si>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</si>
  <si>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</si>
  <si>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</si>
  <si>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</si>
  <si>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</si>
  <si>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</si>
  <si>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</si>
  <si>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</si>
  <si>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</si>
  <si>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</si>
  <si>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</si>
  <si>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</si>
  <si>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</si>
  <si>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</si>
  <si>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</si>
  <si>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</si>
  <si>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</si>
  <si>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</si>
  <si>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</si>
  <si>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</si>
  <si>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</si>
  <si>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</si>
  <si>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</si>
  <si>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</si>
  <si>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</si>
  <si>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</si>
  <si>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котлеты Пермские</t>
  </si>
  <si>
    <t>каша гречневая рассыпчатая</t>
  </si>
  <si>
    <t>компот из ягод заморожен</t>
  </si>
  <si>
    <t>хлеб пшенично-ржаной</t>
  </si>
  <si>
    <t>яблоко</t>
  </si>
  <si>
    <t>салат из свежих помидор</t>
  </si>
  <si>
    <t>плов из отварной говядины</t>
  </si>
  <si>
    <t>чай с сахаром</t>
  </si>
  <si>
    <t>салат из свёклы с сыром и чесноком</t>
  </si>
  <si>
    <t>пюре картофельное</t>
  </si>
  <si>
    <t>котлеты или биточки рыбные</t>
  </si>
  <si>
    <t>чай с лимоном и сахаром</t>
  </si>
  <si>
    <t>салат из капусты белокочанной</t>
  </si>
  <si>
    <t>компот из с/ф</t>
  </si>
  <si>
    <t>салат из свежих огурцов</t>
  </si>
  <si>
    <t>макаронные изделия отварные</t>
  </si>
  <si>
    <t>гуляш из говядины</t>
  </si>
  <si>
    <t>кофейный напиток с молоком</t>
  </si>
  <si>
    <t>тефтели из говядины паровые</t>
  </si>
  <si>
    <t>соус томатный</t>
  </si>
  <si>
    <t>птица в соусе с томатом</t>
  </si>
  <si>
    <t>каша рисовая вязкая</t>
  </si>
  <si>
    <t>бутерброд с повидлом</t>
  </si>
  <si>
    <t>Запеканка картофельная с мясом</t>
  </si>
  <si>
    <t>груша</t>
  </si>
  <si>
    <t>птица отварная</t>
  </si>
  <si>
    <t>суп с рыбными консервами</t>
  </si>
  <si>
    <t>мандарин</t>
  </si>
  <si>
    <t>Волобуева М.Н</t>
  </si>
  <si>
    <t>МБОУ "Новоалександровская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</si>
</sst>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69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68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12</v>
      </c>
      <c r="H6" s="40">
        <v>9</v>
      </c>
      <c r="I6" s="40">
        <v>15</v>
      </c>
      <c r="J6" s="40">
        <v>190</v>
      </c>
      <c r="K6" s="41">
        <v>341</v>
      </c>
      <c r="L6" s="40">
        <v>42.68</v>
      </c>
    </row>
    <row r="7" spans="1:12" ht="15" x14ac:dyDescent="0.25">
      <c r="A7" s="23"/>
      <c r="B7" s="15"/>
      <c r="C7" s="11"/>
      <c r="D7" s="6" t="s">
        <v>21</v>
      </c>
      <c r="E7" s="42" t="s">
        <v>41</v>
      </c>
      <c r="F7" s="43">
        <v>180</v>
      </c>
      <c r="G7" s="43">
        <v>38</v>
      </c>
      <c r="H7" s="43">
        <v>38</v>
      </c>
      <c r="I7" s="43">
        <v>66</v>
      </c>
      <c r="J7" s="43">
        <v>1157</v>
      </c>
      <c r="K7" s="44">
        <v>202</v>
      </c>
      <c r="L7" s="43">
        <v>10.4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11</v>
      </c>
      <c r="J8" s="43">
        <v>44</v>
      </c>
      <c r="K8" s="44">
        <v>491</v>
      </c>
      <c r="L8" s="43">
        <v>13.98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2.4</v>
      </c>
      <c r="H9" s="43">
        <v>0.03</v>
      </c>
      <c r="I9" s="43">
        <v>13.8</v>
      </c>
      <c r="J9" s="43">
        <v>68</v>
      </c>
      <c r="K9" s="44">
        <v>0.03</v>
      </c>
      <c r="L9" s="43">
        <v>1.6</v>
      </c>
    </row>
    <row r="10" spans="1:12" ht="15" x14ac:dyDescent="0.25">
      <c r="A10" s="23"/>
      <c r="B10" s="15"/>
      <c r="C10" s="11"/>
      <c r="D10" s="7" t="s">
        <v>32</v>
      </c>
      <c r="E10" s="42" t="s">
        <v>43</v>
      </c>
      <c r="F10" s="43">
        <v>20</v>
      </c>
      <c r="G10" s="43">
        <v>1.6</v>
      </c>
      <c r="H10" s="43">
        <v>0.02</v>
      </c>
      <c r="I10" s="43">
        <v>9.1999999999999993</v>
      </c>
      <c r="J10" s="43">
        <v>45</v>
      </c>
      <c r="K10" s="44">
        <v>0.02</v>
      </c>
      <c r="L10" s="43">
        <v>1</v>
      </c>
    </row>
    <row r="11" spans="1:12" ht="15" x14ac:dyDescent="0.25">
      <c r="A11" s="23"/>
      <c r="B11" s="15"/>
      <c r="C11" s="11"/>
      <c r="D11" s="7" t="s">
        <v>24</v>
      </c>
      <c r="E11" s="42" t="s">
        <v>44</v>
      </c>
      <c r="F11" s="43">
        <v>181</v>
      </c>
      <c r="G11" s="43">
        <v>0.4</v>
      </c>
      <c r="H11" s="43">
        <v>0.4</v>
      </c>
      <c r="I11" s="43">
        <v>9.8000000000000007</v>
      </c>
      <c r="J11" s="43">
        <v>44</v>
      </c>
      <c r="K11" s="44">
        <v>82</v>
      </c>
      <c r="L11" s="43">
        <v>25</v>
      </c>
    </row>
    <row r="12" spans="1:12" ht="15" x14ac:dyDescent="0.25">
      <c r="A12" s="23"/>
      <c r="B12" s="15"/>
      <c r="C12" s="11"/>
      <c r="D12" s="6" t="s">
        <v>26</v>
      </c>
      <c r="E12" s="42" t="s">
        <v>45</v>
      </c>
      <c r="F12" s="43">
        <v>100</v>
      </c>
      <c r="G12" s="43">
        <v>0.66</v>
      </c>
      <c r="H12" s="43">
        <v>0.12</v>
      </c>
      <c r="I12" s="43">
        <v>2.2799999999999998</v>
      </c>
      <c r="J12" s="43">
        <v>14</v>
      </c>
      <c r="K12" s="44">
        <v>17</v>
      </c>
      <c r="L12" s="43">
        <v>14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811</v>
      </c>
      <c r="G15" s="19">
        <f t="shared" ref="G15:J15" si="0">SUM(G6:G14)</f>
        <v>55.059999999999995</v>
      </c>
      <c r="H15" s="19">
        <f t="shared" si="0"/>
        <v>47.57</v>
      </c>
      <c r="I15" s="19">
        <f t="shared" si="0"/>
        <v>127.08</v>
      </c>
      <c r="J15" s="19">
        <f t="shared" si="0"/>
        <v>1562</v>
      </c>
      <c r="K15" s="25"/>
      <c r="L15" s="19">
        <f t="shared" ref="L15" si="1">SUM(L6:L14)</f>
        <v>108.66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F15+F25</f>
        <v>811</v>
      </c>
      <c r="G26" s="32">
        <f t="shared" ref="G26:J26" si="4">G15+G25</f>
        <v>55.059999999999995</v>
      </c>
      <c r="H26" s="32">
        <f t="shared" si="4"/>
        <v>47.57</v>
      </c>
      <c r="I26" s="32">
        <f t="shared" si="4"/>
        <v>127.08</v>
      </c>
      <c r="J26" s="32">
        <f t="shared" si="4"/>
        <v>1562</v>
      </c>
      <c r="K26" s="32"/>
      <c r="L26" s="32">
        <f>L15+L25</f>
        <v>108.66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250</v>
      </c>
      <c r="G27" s="40">
        <v>24.33</v>
      </c>
      <c r="H27" s="40">
        <v>20.69</v>
      </c>
      <c r="I27" s="40">
        <v>33.71</v>
      </c>
      <c r="J27" s="40">
        <v>418</v>
      </c>
      <c r="K27" s="41">
        <v>330</v>
      </c>
      <c r="L27" s="40">
        <v>59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51</v>
      </c>
      <c r="F29" s="43">
        <v>200</v>
      </c>
      <c r="G29" s="43">
        <v>0.53</v>
      </c>
      <c r="H29" s="43"/>
      <c r="I29" s="43">
        <v>9.8699999999999992</v>
      </c>
      <c r="J29" s="43">
        <v>42</v>
      </c>
      <c r="K29" s="44">
        <v>459</v>
      </c>
      <c r="L29" s="43">
        <v>3</v>
      </c>
    </row>
    <row r="30" spans="1:12" ht="15" x14ac:dyDescent="0.25">
      <c r="A30" s="14"/>
      <c r="B30" s="15"/>
      <c r="C30" s="11"/>
      <c r="D30" s="7" t="s">
        <v>23</v>
      </c>
      <c r="E30" s="42" t="s">
        <v>23</v>
      </c>
      <c r="F30" s="43">
        <v>30</v>
      </c>
      <c r="G30" s="43">
        <v>2.4</v>
      </c>
      <c r="H30" s="43">
        <v>0.03</v>
      </c>
      <c r="I30" s="43">
        <v>13.8</v>
      </c>
      <c r="J30" s="43">
        <v>68</v>
      </c>
      <c r="K30" s="44">
        <v>0.03</v>
      </c>
      <c r="L30" s="43">
        <v>1.6</v>
      </c>
    </row>
    <row r="31" spans="1:12" ht="15" x14ac:dyDescent="0.25">
      <c r="A31" s="14"/>
      <c r="B31" s="15"/>
      <c r="C31" s="11"/>
      <c r="D31" s="7" t="s">
        <v>32</v>
      </c>
      <c r="E31" s="42" t="s">
        <v>43</v>
      </c>
      <c r="F31" s="43">
        <v>20</v>
      </c>
      <c r="G31" s="43">
        <v>1.6</v>
      </c>
      <c r="H31" s="43">
        <v>0.02</v>
      </c>
      <c r="I31" s="43">
        <v>9.1999999999999993</v>
      </c>
      <c r="J31" s="43">
        <v>45</v>
      </c>
      <c r="K31" s="44">
        <v>0.02</v>
      </c>
      <c r="L31" s="43">
        <v>1</v>
      </c>
    </row>
    <row r="32" spans="1:12" ht="15" x14ac:dyDescent="0.25">
      <c r="A32" s="14"/>
      <c r="B32" s="15"/>
      <c r="C32" s="11"/>
      <c r="D32" s="6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 t="s">
        <v>26</v>
      </c>
      <c r="E33" s="42" t="s">
        <v>48</v>
      </c>
      <c r="F33" s="43">
        <v>100</v>
      </c>
      <c r="G33" s="43">
        <v>1.4</v>
      </c>
      <c r="H33" s="43">
        <v>6.1</v>
      </c>
      <c r="I33" s="43">
        <v>7.5</v>
      </c>
      <c r="J33" s="43">
        <v>90</v>
      </c>
      <c r="K33" s="44">
        <v>33</v>
      </c>
      <c r="L33" s="43">
        <v>18.600000000000001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600</v>
      </c>
      <c r="G35" s="19">
        <f>SUM(G27:G34)</f>
        <v>30.259999999999998</v>
      </c>
      <c r="H35" s="19">
        <f>SUM(H27:H34)</f>
        <v>26.840000000000003</v>
      </c>
      <c r="I35" s="19">
        <f>SUM(I27:I34)</f>
        <v>74.08</v>
      </c>
      <c r="J35" s="19">
        <f>SUM(J27:J34)</f>
        <v>663</v>
      </c>
      <c r="K35" s="25"/>
      <c r="L35" s="19">
        <f>SUM(L27:L34)</f>
        <v>83.199999999999989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4" t="s">
        <v>4</v>
      </c>
      <c r="D46" s="55"/>
      <c r="E46" s="31"/>
      <c r="F46" s="32">
        <f>F35+F45</f>
        <v>600</v>
      </c>
      <c r="G46" s="32">
        <f t="shared" ref="G46" si="9">G35+G45</f>
        <v>30.259999999999998</v>
      </c>
      <c r="H46" s="32">
        <f t="shared" ref="H46" si="10">H35+H45</f>
        <v>26.840000000000003</v>
      </c>
      <c r="I46" s="32">
        <f t="shared" ref="I46" si="11">I35+I45</f>
        <v>74.08</v>
      </c>
      <c r="J46" s="32">
        <f t="shared" ref="J46:L46" si="12">J35+J45</f>
        <v>663</v>
      </c>
      <c r="K46" s="32"/>
      <c r="L46" s="32">
        <f t="shared" si="12"/>
        <v>83.199999999999989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49</v>
      </c>
      <c r="F47" s="40">
        <v>150</v>
      </c>
      <c r="G47" s="40">
        <v>2</v>
      </c>
      <c r="H47" s="40">
        <v>4</v>
      </c>
      <c r="I47" s="40">
        <v>6.1</v>
      </c>
      <c r="J47" s="40">
        <v>68</v>
      </c>
      <c r="K47" s="41">
        <v>377</v>
      </c>
      <c r="L47" s="40">
        <v>14.88</v>
      </c>
    </row>
    <row r="48" spans="1:12" ht="15" x14ac:dyDescent="0.25">
      <c r="A48" s="23"/>
      <c r="B48" s="15"/>
      <c r="C48" s="11"/>
      <c r="D48" s="6" t="s">
        <v>21</v>
      </c>
      <c r="E48" s="42" t="s">
        <v>50</v>
      </c>
      <c r="F48" s="43">
        <v>100</v>
      </c>
      <c r="G48" s="43">
        <v>9.1999999999999993</v>
      </c>
      <c r="H48" s="43">
        <v>1.4</v>
      </c>
      <c r="I48" s="43">
        <v>11.8</v>
      </c>
      <c r="J48" s="43">
        <v>97</v>
      </c>
      <c r="K48" s="44">
        <v>307</v>
      </c>
      <c r="L48" s="43">
        <v>27</v>
      </c>
    </row>
    <row r="49" spans="1:12" ht="15" x14ac:dyDescent="0.25">
      <c r="A49" s="23"/>
      <c r="B49" s="15"/>
      <c r="C49" s="11"/>
      <c r="D49" s="7" t="s">
        <v>22</v>
      </c>
      <c r="E49" s="42" t="s">
        <v>47</v>
      </c>
      <c r="F49" s="43">
        <v>200</v>
      </c>
      <c r="G49" s="43">
        <v>7.0000000000000007E-2</v>
      </c>
      <c r="H49" s="43"/>
      <c r="I49" s="43">
        <v>15</v>
      </c>
      <c r="J49" s="43">
        <v>60</v>
      </c>
      <c r="K49" s="44">
        <v>457</v>
      </c>
      <c r="L49" s="43">
        <v>1.55</v>
      </c>
    </row>
    <row r="50" spans="1:12" ht="15" x14ac:dyDescent="0.25">
      <c r="A50" s="23"/>
      <c r="B50" s="15"/>
      <c r="C50" s="11"/>
      <c r="D50" s="7" t="s">
        <v>23</v>
      </c>
      <c r="E50" s="42" t="s">
        <v>23</v>
      </c>
      <c r="F50" s="43">
        <v>30</v>
      </c>
      <c r="G50" s="43">
        <v>2.4</v>
      </c>
      <c r="H50" s="43">
        <v>0.03</v>
      </c>
      <c r="I50" s="43">
        <v>13.8</v>
      </c>
      <c r="J50" s="43">
        <v>68</v>
      </c>
      <c r="K50" s="44">
        <v>0.03</v>
      </c>
      <c r="L50" s="43">
        <v>1.6</v>
      </c>
    </row>
    <row r="51" spans="1:12" ht="15" x14ac:dyDescent="0.25">
      <c r="A51" s="23"/>
      <c r="B51" s="15"/>
      <c r="C51" s="11"/>
      <c r="D51" s="7" t="s">
        <v>32</v>
      </c>
      <c r="E51" s="42" t="s">
        <v>43</v>
      </c>
      <c r="F51" s="43">
        <v>20</v>
      </c>
      <c r="G51" s="43">
        <v>1.6</v>
      </c>
      <c r="H51" s="43">
        <v>0.02</v>
      </c>
      <c r="I51" s="43">
        <v>9.1999999999999993</v>
      </c>
      <c r="J51" s="43">
        <v>45</v>
      </c>
      <c r="K51" s="44">
        <v>0.02</v>
      </c>
      <c r="L51" s="43">
        <v>1</v>
      </c>
    </row>
    <row r="52" spans="1:12" ht="15" x14ac:dyDescent="0.25">
      <c r="A52" s="23"/>
      <c r="B52" s="15"/>
      <c r="C52" s="11"/>
      <c r="D52" s="6" t="s">
        <v>24</v>
      </c>
      <c r="E52" s="42" t="s">
        <v>64</v>
      </c>
      <c r="F52" s="43">
        <v>191</v>
      </c>
      <c r="G52" s="43">
        <v>0.4</v>
      </c>
      <c r="H52" s="43">
        <v>0.4</v>
      </c>
      <c r="I52" s="43">
        <v>9.8000000000000007</v>
      </c>
      <c r="J52" s="43">
        <v>44</v>
      </c>
      <c r="K52" s="44">
        <v>82</v>
      </c>
      <c r="L52" s="43">
        <v>47.7</v>
      </c>
    </row>
    <row r="53" spans="1:12" ht="15" x14ac:dyDescent="0.25">
      <c r="A53" s="23"/>
      <c r="B53" s="15"/>
      <c r="C53" s="11"/>
      <c r="D53" s="6" t="s">
        <v>26</v>
      </c>
      <c r="E53" s="42" t="s">
        <v>52</v>
      </c>
      <c r="F53" s="43">
        <v>100</v>
      </c>
      <c r="G53" s="43">
        <v>1.6</v>
      </c>
      <c r="H53" s="43">
        <v>6.1</v>
      </c>
      <c r="I53" s="43">
        <v>8.6999999999999993</v>
      </c>
      <c r="J53" s="43">
        <v>96</v>
      </c>
      <c r="K53" s="44">
        <v>1</v>
      </c>
      <c r="L53" s="43">
        <v>6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791</v>
      </c>
      <c r="G55" s="19">
        <f>SUM(G47:G54)</f>
        <v>17.27</v>
      </c>
      <c r="H55" s="19">
        <f>SUM(H47:H54)</f>
        <v>11.95</v>
      </c>
      <c r="I55" s="19">
        <f>SUM(I47:I54)</f>
        <v>74.400000000000006</v>
      </c>
      <c r="J55" s="19">
        <f>SUM(J47:J54)</f>
        <v>478</v>
      </c>
      <c r="K55" s="25"/>
      <c r="L55" s="19">
        <f>SUM(L47:L54)</f>
        <v>99.73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4" t="s">
        <v>4</v>
      </c>
      <c r="D66" s="55"/>
      <c r="E66" s="31"/>
      <c r="F66" s="32">
        <f>F55+F65</f>
        <v>791</v>
      </c>
      <c r="G66" s="32">
        <f t="shared" ref="G66" si="17">G55+G65</f>
        <v>17.27</v>
      </c>
      <c r="H66" s="32">
        <f t="shared" ref="H66" si="18">H55+H65</f>
        <v>11.95</v>
      </c>
      <c r="I66" s="32">
        <f t="shared" ref="I66" si="19">I55+I65</f>
        <v>74.400000000000006</v>
      </c>
      <c r="J66" s="32">
        <f t="shared" ref="J66:L66" si="20">J55+J65</f>
        <v>478</v>
      </c>
      <c r="K66" s="32"/>
      <c r="L66" s="32">
        <f t="shared" si="20"/>
        <v>99.73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250</v>
      </c>
      <c r="G67" s="40">
        <v>9</v>
      </c>
      <c r="H67" s="40">
        <v>11</v>
      </c>
      <c r="I67" s="40">
        <v>13</v>
      </c>
      <c r="J67" s="40">
        <v>192</v>
      </c>
      <c r="K67" s="41">
        <v>123</v>
      </c>
      <c r="L67" s="40">
        <v>32.6</v>
      </c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0.06</v>
      </c>
      <c r="H69" s="43">
        <v>0.9</v>
      </c>
      <c r="I69" s="43">
        <v>16.600000000000001</v>
      </c>
      <c r="J69" s="43">
        <v>133</v>
      </c>
      <c r="K69" s="44">
        <v>495</v>
      </c>
      <c r="L69" s="43">
        <v>5.15</v>
      </c>
    </row>
    <row r="70" spans="1:12" ht="15" x14ac:dyDescent="0.25">
      <c r="A70" s="23"/>
      <c r="B70" s="15"/>
      <c r="C70" s="11"/>
      <c r="D70" s="7" t="s">
        <v>23</v>
      </c>
      <c r="E70" s="42" t="s">
        <v>23</v>
      </c>
      <c r="F70" s="43">
        <v>30</v>
      </c>
      <c r="G70" s="43">
        <v>2.4</v>
      </c>
      <c r="H70" s="43">
        <v>0.03</v>
      </c>
      <c r="I70" s="43">
        <v>13.8</v>
      </c>
      <c r="J70" s="43">
        <v>68</v>
      </c>
      <c r="K70" s="44">
        <v>0.03</v>
      </c>
      <c r="L70" s="43">
        <v>1.6</v>
      </c>
    </row>
    <row r="71" spans="1:12" ht="15" x14ac:dyDescent="0.25">
      <c r="A71" s="23"/>
      <c r="B71" s="15"/>
      <c r="C71" s="11"/>
      <c r="D71" s="7" t="s">
        <v>32</v>
      </c>
      <c r="E71" s="42" t="s">
        <v>43</v>
      </c>
      <c r="F71" s="43">
        <v>20</v>
      </c>
      <c r="G71" s="43">
        <v>1.6</v>
      </c>
      <c r="H71" s="43">
        <v>0.02</v>
      </c>
      <c r="I71" s="43">
        <v>9.1999999999999993</v>
      </c>
      <c r="J71" s="43">
        <v>45</v>
      </c>
      <c r="K71" s="44">
        <v>0.02</v>
      </c>
      <c r="L71" s="43">
        <v>1</v>
      </c>
    </row>
    <row r="72" spans="1:12" ht="15" x14ac:dyDescent="0.25">
      <c r="A72" s="23"/>
      <c r="B72" s="15"/>
      <c r="C72" s="11"/>
      <c r="D72" s="6" t="s">
        <v>24</v>
      </c>
      <c r="E72" s="42" t="s">
        <v>44</v>
      </c>
      <c r="F72" s="43">
        <v>181</v>
      </c>
      <c r="G72" s="43">
        <v>0.4</v>
      </c>
      <c r="H72" s="43">
        <v>0.4</v>
      </c>
      <c r="I72" s="43">
        <v>9.8000000000000007</v>
      </c>
      <c r="J72" s="43">
        <v>44</v>
      </c>
      <c r="K72" s="44">
        <v>82</v>
      </c>
      <c r="L72" s="43">
        <v>25</v>
      </c>
    </row>
    <row r="73" spans="1:12" ht="15" x14ac:dyDescent="0.25">
      <c r="A73" s="23"/>
      <c r="B73" s="15"/>
      <c r="C73" s="11"/>
      <c r="D73" s="6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681</v>
      </c>
      <c r="G75" s="19">
        <f t="shared" ref="G75" si="21">SUM(G67:G74)</f>
        <v>13.46</v>
      </c>
      <c r="H75" s="19">
        <f t="shared" ref="H75" si="22">SUM(H67:H74)</f>
        <v>12.35</v>
      </c>
      <c r="I75" s="19">
        <f t="shared" ref="I75" si="23">SUM(I67:I74)</f>
        <v>62.400000000000006</v>
      </c>
      <c r="J75" s="19">
        <f t="shared" ref="J75:L75" si="24">SUM(J67:J74)</f>
        <v>482</v>
      </c>
      <c r="K75" s="25"/>
      <c r="L75" s="19">
        <f t="shared" si="24"/>
        <v>65.349999999999994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4" t="s">
        <v>4</v>
      </c>
      <c r="D86" s="55"/>
      <c r="E86" s="31"/>
      <c r="F86" s="32">
        <f>F75+F85</f>
        <v>681</v>
      </c>
      <c r="G86" s="32">
        <f t="shared" ref="G86" si="29">G75+G85</f>
        <v>13.46</v>
      </c>
      <c r="H86" s="32">
        <f t="shared" ref="H86" si="30">H75+H85</f>
        <v>12.35</v>
      </c>
      <c r="I86" s="32">
        <f t="shared" ref="I86" si="31">I75+I85</f>
        <v>62.400000000000006</v>
      </c>
      <c r="J86" s="32">
        <f t="shared" ref="J86:L86" si="32">J75+J85</f>
        <v>482</v>
      </c>
      <c r="K86" s="32"/>
      <c r="L86" s="32">
        <f t="shared" si="32"/>
        <v>65.349999999999994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180</v>
      </c>
      <c r="G87" s="40">
        <v>5.51</v>
      </c>
      <c r="H87" s="40">
        <v>4.51</v>
      </c>
      <c r="I87" s="40">
        <v>28.44</v>
      </c>
      <c r="J87" s="40">
        <v>168</v>
      </c>
      <c r="K87" s="41">
        <v>256</v>
      </c>
      <c r="L87" s="40">
        <v>7</v>
      </c>
    </row>
    <row r="88" spans="1:12" ht="15" x14ac:dyDescent="0.25">
      <c r="A88" s="23"/>
      <c r="B88" s="15"/>
      <c r="C88" s="11"/>
      <c r="D88" s="6" t="s">
        <v>21</v>
      </c>
      <c r="E88" s="42" t="s">
        <v>56</v>
      </c>
      <c r="F88" s="43">
        <v>120</v>
      </c>
      <c r="G88" s="43">
        <v>18.7</v>
      </c>
      <c r="H88" s="43">
        <v>17</v>
      </c>
      <c r="I88" s="43">
        <v>4.2</v>
      </c>
      <c r="J88" s="43">
        <v>245</v>
      </c>
      <c r="K88" s="44">
        <v>327</v>
      </c>
      <c r="L88" s="43">
        <v>72.599999999999994</v>
      </c>
    </row>
    <row r="89" spans="1:12" ht="15" x14ac:dyDescent="0.25">
      <c r="A89" s="23"/>
      <c r="B89" s="15"/>
      <c r="C89" s="11"/>
      <c r="D89" s="7" t="s">
        <v>22</v>
      </c>
      <c r="E89" s="42" t="s">
        <v>57</v>
      </c>
      <c r="F89" s="43">
        <v>200</v>
      </c>
      <c r="G89" s="43">
        <v>3.16</v>
      </c>
      <c r="H89" s="43">
        <v>2.67</v>
      </c>
      <c r="I89" s="43">
        <v>15.94</v>
      </c>
      <c r="J89" s="43">
        <v>101</v>
      </c>
      <c r="K89" s="44">
        <v>466</v>
      </c>
      <c r="L89" s="43">
        <v>9</v>
      </c>
    </row>
    <row r="90" spans="1:12" ht="15" x14ac:dyDescent="0.25">
      <c r="A90" s="23"/>
      <c r="B90" s="15"/>
      <c r="C90" s="11"/>
      <c r="D90" s="7" t="s">
        <v>23</v>
      </c>
      <c r="E90" s="42" t="s">
        <v>23</v>
      </c>
      <c r="F90" s="43">
        <v>30</v>
      </c>
      <c r="G90" s="43">
        <v>2.4</v>
      </c>
      <c r="H90" s="43">
        <v>0.03</v>
      </c>
      <c r="I90" s="43">
        <v>13.8</v>
      </c>
      <c r="J90" s="43">
        <v>68</v>
      </c>
      <c r="K90" s="44">
        <v>0.03</v>
      </c>
      <c r="L90" s="43">
        <v>1.6</v>
      </c>
    </row>
    <row r="91" spans="1:12" ht="15" x14ac:dyDescent="0.25">
      <c r="A91" s="23"/>
      <c r="B91" s="15"/>
      <c r="C91" s="11"/>
      <c r="D91" s="7" t="s">
        <v>32</v>
      </c>
      <c r="E91" s="42" t="s">
        <v>43</v>
      </c>
      <c r="F91" s="43">
        <v>20</v>
      </c>
      <c r="G91" s="43">
        <v>1.6</v>
      </c>
      <c r="H91" s="43">
        <v>0.02</v>
      </c>
      <c r="I91" s="43">
        <v>9.1999999999999993</v>
      </c>
      <c r="J91" s="43">
        <v>45</v>
      </c>
      <c r="K91" s="44">
        <v>0.02</v>
      </c>
      <c r="L91" s="43">
        <v>1</v>
      </c>
    </row>
    <row r="92" spans="1:12" ht="15" x14ac:dyDescent="0.25">
      <c r="A92" s="23"/>
      <c r="B92" s="15"/>
      <c r="C92" s="11"/>
      <c r="D92" s="6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3">SUM(G87:G94)</f>
        <v>31.37</v>
      </c>
      <c r="H95" s="19">
        <f t="shared" ref="H95" si="34">SUM(H87:H94)</f>
        <v>24.23</v>
      </c>
      <c r="I95" s="19">
        <f t="shared" ref="I95" si="35">SUM(I87:I94)</f>
        <v>71.58</v>
      </c>
      <c r="J95" s="19">
        <f t="shared" ref="J95:L95" si="36">SUM(J87:J94)</f>
        <v>627</v>
      </c>
      <c r="K95" s="25"/>
      <c r="L95" s="19">
        <f t="shared" si="36"/>
        <v>91.199999999999989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4" t="s">
        <v>4</v>
      </c>
      <c r="D106" s="55"/>
      <c r="E106" s="31"/>
      <c r="F106" s="32">
        <f>F95+F105</f>
        <v>550</v>
      </c>
      <c r="G106" s="32">
        <f t="shared" ref="G106" si="41">G95+G105</f>
        <v>31.37</v>
      </c>
      <c r="H106" s="32">
        <f t="shared" ref="H106" si="42">H95+H105</f>
        <v>24.23</v>
      </c>
      <c r="I106" s="32">
        <f t="shared" ref="I106" si="43">I95+I105</f>
        <v>71.58</v>
      </c>
      <c r="J106" s="32">
        <f t="shared" ref="J106:L106" si="44">J95+J105</f>
        <v>627</v>
      </c>
      <c r="K106" s="32"/>
      <c r="L106" s="32">
        <f t="shared" si="44"/>
        <v>91.199999999999989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55</v>
      </c>
      <c r="F107" s="40">
        <v>180</v>
      </c>
      <c r="G107" s="40">
        <v>5.51</v>
      </c>
      <c r="H107" s="40">
        <v>4.51</v>
      </c>
      <c r="I107" s="40">
        <v>28.44</v>
      </c>
      <c r="J107" s="40">
        <v>168</v>
      </c>
      <c r="K107" s="41">
        <v>256</v>
      </c>
      <c r="L107" s="40">
        <v>7</v>
      </c>
    </row>
    <row r="108" spans="1:12" ht="15" x14ac:dyDescent="0.25">
      <c r="A108" s="23"/>
      <c r="B108" s="15"/>
      <c r="C108" s="11"/>
      <c r="D108" s="6" t="s">
        <v>21</v>
      </c>
      <c r="E108" s="42" t="s">
        <v>58</v>
      </c>
      <c r="F108" s="43">
        <v>100</v>
      </c>
      <c r="G108" s="43">
        <v>12</v>
      </c>
      <c r="H108" s="43">
        <v>14</v>
      </c>
      <c r="I108" s="43">
        <v>31</v>
      </c>
      <c r="J108" s="43">
        <v>248</v>
      </c>
      <c r="K108" s="44">
        <v>348</v>
      </c>
      <c r="L108" s="43">
        <v>43</v>
      </c>
    </row>
    <row r="109" spans="1:12" ht="15" x14ac:dyDescent="0.2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</v>
      </c>
      <c r="H109" s="43">
        <v>0</v>
      </c>
      <c r="I109" s="43">
        <v>11</v>
      </c>
      <c r="J109" s="43">
        <v>44</v>
      </c>
      <c r="K109" s="44">
        <v>491</v>
      </c>
      <c r="L109" s="43">
        <v>13.98</v>
      </c>
    </row>
    <row r="110" spans="1:12" ht="15" x14ac:dyDescent="0.25">
      <c r="A110" s="23"/>
      <c r="B110" s="15"/>
      <c r="C110" s="11"/>
      <c r="D110" s="7" t="s">
        <v>23</v>
      </c>
      <c r="E110" s="42" t="s">
        <v>23</v>
      </c>
      <c r="F110" s="43">
        <v>30</v>
      </c>
      <c r="G110" s="43">
        <v>2.4</v>
      </c>
      <c r="H110" s="43">
        <v>0.03</v>
      </c>
      <c r="I110" s="43">
        <v>13.8</v>
      </c>
      <c r="J110" s="43">
        <v>68</v>
      </c>
      <c r="K110" s="44">
        <v>0.03</v>
      </c>
      <c r="L110" s="43">
        <v>1.6</v>
      </c>
    </row>
    <row r="111" spans="1:12" ht="15" x14ac:dyDescent="0.25">
      <c r="A111" s="23"/>
      <c r="B111" s="15"/>
      <c r="C111" s="11"/>
      <c r="D111" s="7" t="s">
        <v>32</v>
      </c>
      <c r="E111" s="42" t="s">
        <v>43</v>
      </c>
      <c r="F111" s="43">
        <v>20</v>
      </c>
      <c r="G111" s="43">
        <v>1.6</v>
      </c>
      <c r="H111" s="43">
        <v>0.02</v>
      </c>
      <c r="I111" s="43">
        <v>9.1999999999999993</v>
      </c>
      <c r="J111" s="43">
        <v>45</v>
      </c>
      <c r="K111" s="44">
        <v>0.02</v>
      </c>
      <c r="L111" s="43">
        <v>1</v>
      </c>
    </row>
    <row r="112" spans="1:12" ht="15" x14ac:dyDescent="0.25">
      <c r="A112" s="23"/>
      <c r="B112" s="15"/>
      <c r="C112" s="11"/>
      <c r="D112" s="6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 t="s">
        <v>21</v>
      </c>
      <c r="E113" s="42" t="s">
        <v>59</v>
      </c>
      <c r="F113" s="43">
        <v>50</v>
      </c>
      <c r="G113" s="43">
        <v>1</v>
      </c>
      <c r="H113" s="43">
        <v>2</v>
      </c>
      <c r="I113" s="43">
        <v>46</v>
      </c>
      <c r="J113" s="43">
        <v>26</v>
      </c>
      <c r="K113" s="44">
        <v>419</v>
      </c>
      <c r="L113" s="43">
        <v>5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580</v>
      </c>
      <c r="G115" s="19">
        <f t="shared" ref="G115:J115" si="45">SUM(G107:G114)</f>
        <v>22.509999999999998</v>
      </c>
      <c r="H115" s="19">
        <f t="shared" si="45"/>
        <v>20.56</v>
      </c>
      <c r="I115" s="19">
        <f t="shared" si="45"/>
        <v>139.44</v>
      </c>
      <c r="J115" s="19">
        <f t="shared" si="45"/>
        <v>599</v>
      </c>
      <c r="K115" s="25"/>
      <c r="L115" s="19">
        <f t="shared" ref="L115" si="46">SUM(L107:L114)</f>
        <v>71.58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4" t="s">
        <v>4</v>
      </c>
      <c r="D126" s="55"/>
      <c r="E126" s="31"/>
      <c r="F126" s="32">
        <f>F115+F125</f>
        <v>580</v>
      </c>
      <c r="G126" s="32">
        <f t="shared" ref="G126" si="49">G115+G125</f>
        <v>22.509999999999998</v>
      </c>
      <c r="H126" s="32">
        <f t="shared" ref="H126" si="50">H115+H125</f>
        <v>20.56</v>
      </c>
      <c r="I126" s="32">
        <f t="shared" ref="I126" si="51">I115+I125</f>
        <v>139.44</v>
      </c>
      <c r="J126" s="32">
        <f t="shared" ref="J126:L126" si="52">J115+J125</f>
        <v>599</v>
      </c>
      <c r="K126" s="32"/>
      <c r="L126" s="32">
        <f t="shared" si="52"/>
        <v>71.58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49</v>
      </c>
      <c r="F127" s="40">
        <v>150</v>
      </c>
      <c r="G127" s="40">
        <v>2</v>
      </c>
      <c r="H127" s="40">
        <v>4</v>
      </c>
      <c r="I127" s="40">
        <v>6.1</v>
      </c>
      <c r="J127" s="40">
        <v>68</v>
      </c>
      <c r="K127" s="41">
        <v>377</v>
      </c>
      <c r="L127" s="40">
        <v>14.88</v>
      </c>
    </row>
    <row r="128" spans="1:12" ht="15" x14ac:dyDescent="0.25">
      <c r="A128" s="14"/>
      <c r="B128" s="15"/>
      <c r="C128" s="11"/>
      <c r="D128" s="6" t="s">
        <v>21</v>
      </c>
      <c r="E128" s="42" t="s">
        <v>60</v>
      </c>
      <c r="F128" s="43">
        <v>120</v>
      </c>
      <c r="G128" s="43">
        <v>16.899999999999999</v>
      </c>
      <c r="H128" s="43">
        <v>18.3</v>
      </c>
      <c r="I128" s="43">
        <v>3.8</v>
      </c>
      <c r="J128" s="43">
        <v>247</v>
      </c>
      <c r="K128" s="44">
        <v>367</v>
      </c>
      <c r="L128" s="43">
        <v>40</v>
      </c>
    </row>
    <row r="129" spans="1:12" ht="15" x14ac:dyDescent="0.25">
      <c r="A129" s="14"/>
      <c r="B129" s="15"/>
      <c r="C129" s="11"/>
      <c r="D129" s="7" t="s">
        <v>22</v>
      </c>
      <c r="E129" s="42" t="s">
        <v>53</v>
      </c>
      <c r="F129" s="43">
        <v>200</v>
      </c>
      <c r="G129" s="43">
        <v>0.06</v>
      </c>
      <c r="H129" s="43">
        <v>0.9</v>
      </c>
      <c r="I129" s="43">
        <v>16.600000000000001</v>
      </c>
      <c r="J129" s="43">
        <v>133</v>
      </c>
      <c r="K129" s="44">
        <v>495</v>
      </c>
      <c r="L129" s="43">
        <v>5.15</v>
      </c>
    </row>
    <row r="130" spans="1:12" ht="15" x14ac:dyDescent="0.25">
      <c r="A130" s="14"/>
      <c r="B130" s="15"/>
      <c r="C130" s="11"/>
      <c r="D130" s="7" t="s">
        <v>23</v>
      </c>
      <c r="E130" s="42" t="s">
        <v>23</v>
      </c>
      <c r="F130" s="43">
        <v>30</v>
      </c>
      <c r="G130" s="43">
        <v>2.4</v>
      </c>
      <c r="H130" s="43">
        <v>0.03</v>
      </c>
      <c r="I130" s="43">
        <v>13.8</v>
      </c>
      <c r="J130" s="43">
        <v>68</v>
      </c>
      <c r="K130" s="44">
        <v>0.03</v>
      </c>
      <c r="L130" s="43">
        <v>1.6</v>
      </c>
    </row>
    <row r="131" spans="1:12" ht="15" x14ac:dyDescent="0.25">
      <c r="A131" s="14"/>
      <c r="B131" s="15"/>
      <c r="C131" s="11"/>
      <c r="D131" s="7" t="s">
        <v>32</v>
      </c>
      <c r="E131" s="42" t="s">
        <v>43</v>
      </c>
      <c r="F131" s="43">
        <v>20</v>
      </c>
      <c r="G131" s="43">
        <v>1.6</v>
      </c>
      <c r="H131" s="43">
        <v>0.02</v>
      </c>
      <c r="I131" s="43">
        <v>9.1999999999999993</v>
      </c>
      <c r="J131" s="43">
        <v>45</v>
      </c>
      <c r="K131" s="44">
        <v>0.02</v>
      </c>
      <c r="L131" s="43">
        <v>1</v>
      </c>
    </row>
    <row r="132" spans="1:12" ht="15" x14ac:dyDescent="0.25">
      <c r="A132" s="14"/>
      <c r="B132" s="15"/>
      <c r="C132" s="11"/>
      <c r="D132" s="6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520</v>
      </c>
      <c r="G135" s="19">
        <f t="shared" ref="G135:J135" si="53">SUM(G127:G134)</f>
        <v>22.959999999999997</v>
      </c>
      <c r="H135" s="19">
        <f t="shared" si="53"/>
        <v>23.25</v>
      </c>
      <c r="I135" s="19">
        <f t="shared" si="53"/>
        <v>49.5</v>
      </c>
      <c r="J135" s="19">
        <f t="shared" si="53"/>
        <v>561</v>
      </c>
      <c r="K135" s="25"/>
      <c r="L135" s="19">
        <f t="shared" ref="L135" si="54">SUM(L127:L134)</f>
        <v>62.63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4" t="s">
        <v>4</v>
      </c>
      <c r="D146" s="55"/>
      <c r="E146" s="31"/>
      <c r="F146" s="32">
        <f>F135+F145</f>
        <v>520</v>
      </c>
      <c r="G146" s="32">
        <f t="shared" ref="G146" si="57">G135+G145</f>
        <v>22.959999999999997</v>
      </c>
      <c r="H146" s="32">
        <f t="shared" ref="H146" si="58">H135+H145</f>
        <v>23.25</v>
      </c>
      <c r="I146" s="32">
        <f t="shared" ref="I146" si="59">I135+I145</f>
        <v>49.5</v>
      </c>
      <c r="J146" s="32">
        <f t="shared" ref="J146:L146" si="60">J135+J145</f>
        <v>561</v>
      </c>
      <c r="K146" s="32"/>
      <c r="L146" s="32">
        <f t="shared" si="60"/>
        <v>62.63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61</v>
      </c>
      <c r="F147" s="40">
        <v>250</v>
      </c>
      <c r="G147" s="40">
        <v>7.8</v>
      </c>
      <c r="H147" s="40">
        <v>8.5</v>
      </c>
      <c r="I147" s="40">
        <v>46.4</v>
      </c>
      <c r="J147" s="40">
        <v>293.5</v>
      </c>
      <c r="K147" s="41">
        <v>217</v>
      </c>
      <c r="L147" s="40">
        <v>23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47</v>
      </c>
      <c r="F149" s="43">
        <v>200</v>
      </c>
      <c r="G149" s="43">
        <v>7.0000000000000007E-2</v>
      </c>
      <c r="H149" s="43"/>
      <c r="I149" s="43">
        <v>15</v>
      </c>
      <c r="J149" s="43">
        <v>60</v>
      </c>
      <c r="K149" s="44">
        <v>457</v>
      </c>
      <c r="L149" s="43">
        <v>1.55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23</v>
      </c>
      <c r="F150" s="43">
        <v>30</v>
      </c>
      <c r="G150" s="43">
        <v>2.4</v>
      </c>
      <c r="H150" s="43">
        <v>0.03</v>
      </c>
      <c r="I150" s="43">
        <v>13.8</v>
      </c>
      <c r="J150" s="43">
        <v>68</v>
      </c>
      <c r="K150" s="44">
        <v>0.03</v>
      </c>
      <c r="L150" s="43">
        <v>1.6</v>
      </c>
    </row>
    <row r="151" spans="1:12" ht="15" x14ac:dyDescent="0.25">
      <c r="A151" s="23"/>
      <c r="B151" s="15"/>
      <c r="C151" s="11"/>
      <c r="D151" s="7" t="s">
        <v>32</v>
      </c>
      <c r="E151" s="42" t="s">
        <v>43</v>
      </c>
      <c r="F151" s="43">
        <v>20</v>
      </c>
      <c r="G151" s="43">
        <v>1.6</v>
      </c>
      <c r="H151" s="43">
        <v>0.02</v>
      </c>
      <c r="I151" s="43">
        <v>9.1999999999999993</v>
      </c>
      <c r="J151" s="43">
        <v>45</v>
      </c>
      <c r="K151" s="44">
        <v>0.02</v>
      </c>
      <c r="L151" s="43">
        <v>1</v>
      </c>
    </row>
    <row r="152" spans="1:12" ht="15" x14ac:dyDescent="0.25">
      <c r="A152" s="23"/>
      <c r="B152" s="15"/>
      <c r="C152" s="11"/>
      <c r="D152" s="6" t="s">
        <v>24</v>
      </c>
      <c r="E152" s="42" t="s">
        <v>44</v>
      </c>
      <c r="F152" s="43">
        <v>171</v>
      </c>
      <c r="G152" s="43">
        <v>0.4</v>
      </c>
      <c r="H152" s="43">
        <v>0.4</v>
      </c>
      <c r="I152" s="43">
        <v>9.8000000000000007</v>
      </c>
      <c r="J152" s="43">
        <v>44</v>
      </c>
      <c r="K152" s="44">
        <v>82</v>
      </c>
      <c r="L152" s="43">
        <v>23.9</v>
      </c>
    </row>
    <row r="153" spans="1:12" ht="15" x14ac:dyDescent="0.25">
      <c r="A153" s="23"/>
      <c r="B153" s="15"/>
      <c r="C153" s="11"/>
      <c r="D153" s="6" t="s">
        <v>31</v>
      </c>
      <c r="E153" s="42" t="s">
        <v>62</v>
      </c>
      <c r="F153" s="43">
        <v>45</v>
      </c>
      <c r="G153" s="43">
        <v>1.6</v>
      </c>
      <c r="H153" s="43">
        <v>3.8</v>
      </c>
      <c r="I153" s="43">
        <v>23.4</v>
      </c>
      <c r="J153" s="43">
        <v>134</v>
      </c>
      <c r="K153" s="44">
        <v>72</v>
      </c>
      <c r="L153" s="43">
        <v>11.6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716</v>
      </c>
      <c r="G155" s="19">
        <f t="shared" ref="G155:J155" si="61">SUM(G147:G154)</f>
        <v>13.87</v>
      </c>
      <c r="H155" s="19">
        <f t="shared" si="61"/>
        <v>12.75</v>
      </c>
      <c r="I155" s="19">
        <f t="shared" si="61"/>
        <v>117.6</v>
      </c>
      <c r="J155" s="19">
        <f t="shared" si="61"/>
        <v>644.5</v>
      </c>
      <c r="K155" s="25"/>
      <c r="L155" s="19">
        <f t="shared" ref="L155" si="62">SUM(L147:L154)</f>
        <v>62.65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4" t="s">
        <v>4</v>
      </c>
      <c r="D166" s="55"/>
      <c r="E166" s="31"/>
      <c r="F166" s="32">
        <f>F155+F165</f>
        <v>716</v>
      </c>
      <c r="G166" s="32">
        <f t="shared" ref="G166" si="65">G155+G165</f>
        <v>13.87</v>
      </c>
      <c r="H166" s="32">
        <f t="shared" ref="H166" si="66">H155+H165</f>
        <v>12.75</v>
      </c>
      <c r="I166" s="32">
        <f t="shared" ref="I166" si="67">I155+I165</f>
        <v>117.6</v>
      </c>
      <c r="J166" s="32">
        <f t="shared" ref="J166:L166" si="68">J155+J165</f>
        <v>644.5</v>
      </c>
      <c r="K166" s="32"/>
      <c r="L166" s="32">
        <f t="shared" si="68"/>
        <v>62.65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63</v>
      </c>
      <c r="F167" s="40">
        <v>200</v>
      </c>
      <c r="G167" s="40">
        <v>21.7</v>
      </c>
      <c r="H167" s="40">
        <v>15.9</v>
      </c>
      <c r="I167" s="40">
        <v>17.899999999999999</v>
      </c>
      <c r="J167" s="40">
        <v>301</v>
      </c>
      <c r="K167" s="41">
        <v>334</v>
      </c>
      <c r="L167" s="40">
        <v>78.7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53</v>
      </c>
      <c r="F169" s="43">
        <v>200</v>
      </c>
      <c r="G169" s="43">
        <v>0.06</v>
      </c>
      <c r="H169" s="43">
        <v>0.9</v>
      </c>
      <c r="I169" s="43">
        <v>16.600000000000001</v>
      </c>
      <c r="J169" s="43">
        <v>133</v>
      </c>
      <c r="K169" s="44">
        <v>495</v>
      </c>
      <c r="L169" s="43">
        <v>5.15</v>
      </c>
    </row>
    <row r="170" spans="1:12" ht="15" x14ac:dyDescent="0.25">
      <c r="A170" s="23"/>
      <c r="B170" s="15"/>
      <c r="C170" s="11"/>
      <c r="D170" s="7" t="s">
        <v>23</v>
      </c>
      <c r="E170" s="42" t="s">
        <v>23</v>
      </c>
      <c r="F170" s="43">
        <v>30</v>
      </c>
      <c r="G170" s="43">
        <v>2.4</v>
      </c>
      <c r="H170" s="43">
        <v>0.03</v>
      </c>
      <c r="I170" s="43">
        <v>13.8</v>
      </c>
      <c r="J170" s="43">
        <v>68</v>
      </c>
      <c r="K170" s="44">
        <v>0.03</v>
      </c>
      <c r="L170" s="43">
        <v>1.6</v>
      </c>
    </row>
    <row r="171" spans="1:12" ht="15" x14ac:dyDescent="0.25">
      <c r="A171" s="23"/>
      <c r="B171" s="15"/>
      <c r="C171" s="11"/>
      <c r="D171" s="7" t="s">
        <v>32</v>
      </c>
      <c r="E171" s="42" t="s">
        <v>43</v>
      </c>
      <c r="F171" s="43">
        <v>20</v>
      </c>
      <c r="G171" s="43">
        <v>1.6</v>
      </c>
      <c r="H171" s="43">
        <v>0.02</v>
      </c>
      <c r="I171" s="43">
        <v>9.1999999999999993</v>
      </c>
      <c r="J171" s="43">
        <v>45</v>
      </c>
      <c r="K171" s="44">
        <v>0.02</v>
      </c>
      <c r="L171" s="43">
        <v>1</v>
      </c>
    </row>
    <row r="172" spans="1:12" ht="15" x14ac:dyDescent="0.25">
      <c r="A172" s="23"/>
      <c r="B172" s="15"/>
      <c r="C172" s="11"/>
      <c r="D172" s="6" t="s">
        <v>24</v>
      </c>
      <c r="E172" s="42" t="s">
        <v>64</v>
      </c>
      <c r="F172" s="43">
        <v>191</v>
      </c>
      <c r="G172" s="43">
        <v>0.4</v>
      </c>
      <c r="H172" s="43">
        <v>0.4</v>
      </c>
      <c r="I172" s="43">
        <v>9.8000000000000007</v>
      </c>
      <c r="J172" s="43">
        <v>44</v>
      </c>
      <c r="K172" s="44">
        <v>82</v>
      </c>
      <c r="L172" s="43">
        <v>47.7</v>
      </c>
    </row>
    <row r="173" spans="1:12" ht="15" x14ac:dyDescent="0.25">
      <c r="A173" s="23"/>
      <c r="B173" s="15"/>
      <c r="C173" s="11"/>
      <c r="D173" s="6" t="s">
        <v>26</v>
      </c>
      <c r="E173" s="42" t="s">
        <v>45</v>
      </c>
      <c r="F173" s="43">
        <v>100</v>
      </c>
      <c r="G173" s="43">
        <v>0.66</v>
      </c>
      <c r="H173" s="43">
        <v>0.12</v>
      </c>
      <c r="I173" s="43">
        <v>2.2799999999999998</v>
      </c>
      <c r="J173" s="43">
        <v>14</v>
      </c>
      <c r="K173" s="44">
        <v>17</v>
      </c>
      <c r="L173" s="43">
        <v>14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741</v>
      </c>
      <c r="G175" s="19">
        <f t="shared" ref="G175:J175" si="69">SUM(G167:G174)</f>
        <v>26.819999999999997</v>
      </c>
      <c r="H175" s="19">
        <f t="shared" si="69"/>
        <v>17.37</v>
      </c>
      <c r="I175" s="19">
        <f t="shared" si="69"/>
        <v>69.58</v>
      </c>
      <c r="J175" s="19">
        <f t="shared" si="69"/>
        <v>605</v>
      </c>
      <c r="K175" s="25"/>
      <c r="L175" s="19">
        <f t="shared" ref="L175" si="70">SUM(L167:L174)</f>
        <v>148.15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.75" customHeight="1" thickBot="1" x14ac:dyDescent="0.25">
      <c r="A186" s="29">
        <f>A167</f>
        <v>2</v>
      </c>
      <c r="B186" s="30">
        <f>B167</f>
        <v>4</v>
      </c>
      <c r="C186" s="54" t="s">
        <v>4</v>
      </c>
      <c r="D186" s="56"/>
      <c r="E186" s="31"/>
      <c r="F186" s="32">
        <f>F175+F185</f>
        <v>741</v>
      </c>
      <c r="G186" s="32">
        <f t="shared" ref="G186:L186" si="73">G175+G185</f>
        <v>26.819999999999997</v>
      </c>
      <c r="H186" s="32">
        <f t="shared" si="73"/>
        <v>17.37</v>
      </c>
      <c r="I186" s="32">
        <f t="shared" si="73"/>
        <v>69.58</v>
      </c>
      <c r="J186" s="32">
        <f t="shared" si="73"/>
        <v>605</v>
      </c>
      <c r="K186" s="32"/>
      <c r="L186" s="32">
        <f t="shared" si="73"/>
        <v>148.15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49</v>
      </c>
      <c r="F187" s="40">
        <v>150</v>
      </c>
      <c r="G187" s="40">
        <v>2</v>
      </c>
      <c r="H187" s="40">
        <v>4</v>
      </c>
      <c r="I187" s="40">
        <v>6.1</v>
      </c>
      <c r="J187" s="40">
        <v>68</v>
      </c>
      <c r="K187" s="41">
        <v>377</v>
      </c>
      <c r="L187" s="40">
        <v>14.88</v>
      </c>
    </row>
    <row r="188" spans="1:12" ht="15" x14ac:dyDescent="0.25">
      <c r="A188" s="23"/>
      <c r="B188" s="15"/>
      <c r="C188" s="11"/>
      <c r="D188" s="6" t="s">
        <v>21</v>
      </c>
      <c r="E188" s="42" t="s">
        <v>65</v>
      </c>
      <c r="F188" s="43">
        <v>100</v>
      </c>
      <c r="G188" s="43">
        <v>15.9</v>
      </c>
      <c r="H188" s="43">
        <v>11.9</v>
      </c>
      <c r="I188" s="43">
        <v>0.2</v>
      </c>
      <c r="J188" s="43">
        <v>179</v>
      </c>
      <c r="K188" s="44">
        <v>366</v>
      </c>
      <c r="L188" s="43">
        <v>29.64</v>
      </c>
    </row>
    <row r="189" spans="1:12" ht="15" x14ac:dyDescent="0.25">
      <c r="A189" s="23"/>
      <c r="B189" s="15"/>
      <c r="C189" s="11"/>
      <c r="D189" s="7" t="s">
        <v>22</v>
      </c>
      <c r="E189" s="42" t="s">
        <v>47</v>
      </c>
      <c r="F189" s="43">
        <v>200</v>
      </c>
      <c r="G189" s="43">
        <v>7.0000000000000007E-2</v>
      </c>
      <c r="H189" s="43"/>
      <c r="I189" s="43">
        <v>15</v>
      </c>
      <c r="J189" s="43">
        <v>60</v>
      </c>
      <c r="K189" s="44">
        <v>457</v>
      </c>
      <c r="L189" s="43">
        <v>1.55</v>
      </c>
    </row>
    <row r="190" spans="1:12" ht="15" x14ac:dyDescent="0.25">
      <c r="A190" s="23"/>
      <c r="B190" s="15"/>
      <c r="C190" s="11"/>
      <c r="D190" s="7" t="s">
        <v>23</v>
      </c>
      <c r="E190" s="42" t="s">
        <v>23</v>
      </c>
      <c r="F190" s="43">
        <v>30</v>
      </c>
      <c r="G190" s="43">
        <v>2.4</v>
      </c>
      <c r="H190" s="43">
        <v>0.03</v>
      </c>
      <c r="I190" s="43">
        <v>13.8</v>
      </c>
      <c r="J190" s="43">
        <v>68</v>
      </c>
      <c r="K190" s="44">
        <v>0.03</v>
      </c>
      <c r="L190" s="43">
        <v>1.6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1.6</v>
      </c>
      <c r="H191" s="43">
        <v>0.02</v>
      </c>
      <c r="I191" s="43">
        <v>9.1999999999999993</v>
      </c>
      <c r="J191" s="43">
        <v>45</v>
      </c>
      <c r="K191" s="44">
        <v>0.02</v>
      </c>
      <c r="L191" s="43">
        <v>1</v>
      </c>
    </row>
    <row r="192" spans="1:12" ht="15" x14ac:dyDescent="0.25">
      <c r="A192" s="23"/>
      <c r="B192" s="15"/>
      <c r="C192" s="11"/>
      <c r="D192" s="6" t="s">
        <v>24</v>
      </c>
      <c r="E192" s="42" t="s">
        <v>67</v>
      </c>
      <c r="F192" s="43">
        <v>108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82</v>
      </c>
      <c r="L192" s="43">
        <v>40</v>
      </c>
    </row>
    <row r="193" spans="1:12" ht="15" x14ac:dyDescent="0.25">
      <c r="A193" s="23"/>
      <c r="B193" s="15"/>
      <c r="C193" s="11"/>
      <c r="D193" s="6" t="s">
        <v>26</v>
      </c>
      <c r="E193" s="42" t="s">
        <v>54</v>
      </c>
      <c r="F193" s="43">
        <v>100</v>
      </c>
      <c r="G193" s="43">
        <v>8.9999999999999993E-3</v>
      </c>
      <c r="H193" s="43">
        <v>0.12</v>
      </c>
      <c r="I193" s="43">
        <v>5.0000000000000001E-3</v>
      </c>
      <c r="J193" s="43">
        <v>8</v>
      </c>
      <c r="K193" s="44">
        <v>14</v>
      </c>
      <c r="L193" s="43">
        <v>18.600000000000001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708</v>
      </c>
      <c r="G195" s="19">
        <f t="shared" ref="G195:J195" si="74">SUM(G187:G194)</f>
        <v>22.378999999999998</v>
      </c>
      <c r="H195" s="19">
        <f t="shared" si="74"/>
        <v>16.47</v>
      </c>
      <c r="I195" s="19">
        <f t="shared" si="74"/>
        <v>54.104999999999997</v>
      </c>
      <c r="J195" s="19">
        <f t="shared" si="74"/>
        <v>472</v>
      </c>
      <c r="K195" s="25"/>
      <c r="L195" s="19">
        <f t="shared" ref="L195" si="75">SUM(L187:L194)</f>
        <v>107.27000000000001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6">SUM(G196:G204)</f>
        <v>0</v>
      </c>
      <c r="H205" s="19">
        <f t="shared" si="76"/>
        <v>0</v>
      </c>
      <c r="I205" s="19">
        <f t="shared" si="76"/>
        <v>0</v>
      </c>
      <c r="J205" s="19">
        <f t="shared" si="76"/>
        <v>0</v>
      </c>
      <c r="K205" s="25"/>
      <c r="L205" s="19">
        <f t="shared" ref="L205" si="77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4" t="s">
        <v>4</v>
      </c>
      <c r="D206" s="55"/>
      <c r="E206" s="31"/>
      <c r="F206" s="32">
        <f>F195+F205</f>
        <v>708</v>
      </c>
      <c r="G206" s="32">
        <f t="shared" ref="G206" si="78">G195+G205</f>
        <v>22.378999999999998</v>
      </c>
      <c r="H206" s="32">
        <f t="shared" ref="H206" si="79">H195+H205</f>
        <v>16.47</v>
      </c>
      <c r="I206" s="32">
        <f t="shared" ref="I206" si="80">I195+I205</f>
        <v>54.104999999999997</v>
      </c>
      <c r="J206" s="32">
        <f t="shared" ref="J206:L206" si="81">J195+J205</f>
        <v>472</v>
      </c>
      <c r="K206" s="32"/>
      <c r="L206" s="32">
        <f t="shared" si="81"/>
        <v>107.27000000000001</v>
      </c>
    </row>
    <row r="207" spans="1:12" ht="13.5" thickBot="1" x14ac:dyDescent="0.25">
      <c r="A207" s="27"/>
      <c r="B207" s="28"/>
      <c r="C207" s="53" t="s">
        <v>5</v>
      </c>
      <c r="D207" s="53"/>
      <c r="E207" s="53"/>
      <c r="F207" s="52">
        <f>SUMIF($C:$C,"Итого за день:",F:F)/COUNTIFS($C:$C,"Итого за день:",F:F,"&gt;0")</f>
        <v>669.8</v>
      </c>
      <c r="G207" s="52">
        <f>SUMIF($C:$C,"Итого за день:",G:G)/COUNTIFS($C:$C,"Итого за день:",G:G,"&gt;0")</f>
        <v>25.595899999999997</v>
      </c>
      <c r="H207" s="52">
        <f>SUMIF($C:$C,"Итого за день:",H:H)/COUNTIFS($C:$C,"Итого за день:",H:H,"&gt;0")</f>
        <v>21.334</v>
      </c>
      <c r="I207" s="52">
        <f>SUMIF($C:$C,"Итого за день:",I:I)/COUNTIFS($C:$C,"Итого за день:",I:I,"&gt;0")</f>
        <v>83.976500000000016</v>
      </c>
      <c r="J207" s="52">
        <f>SUMIF($C:$C,"Итого за день:",J:J)/COUNTIFS($C:$C,"Итого за день:",J:J,"&gt;0")</f>
        <v>669.35</v>
      </c>
      <c r="K207" s="34"/>
      <c r="L207" s="51">
        <f>SUMIF($C:$C,"Итого за день:",L:L)/COUNTIFS($C:$C,"Итого за день:",L:L,"&gt;0")</f>
        <v>90.041999999999987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</cp:lastModifiedBy>
  <dcterms:created xsi:type="dcterms:W3CDTF">2022-05-16T14:23:56Z</dcterms:created>
  <dcterms:modified xsi:type="dcterms:W3CDTF">2023-12-03T08:00:26Z</dcterms:modified>
</cp:coreProperties>
</file>